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95" windowWidth="20115" windowHeight="7275"/>
  </bookViews>
  <sheets>
    <sheet name="ปร.4(ภูมิทัศน์)" sheetId="1" r:id="rId1"/>
    <sheet name="ปร.5" sheetId="2" r:id="rId2"/>
    <sheet name="ปร.6" sheetId="3" r:id="rId3"/>
  </sheets>
  <calcPr calcId="145621"/>
</workbook>
</file>

<file path=xl/calcChain.xml><?xml version="1.0" encoding="utf-8"?>
<calcChain xmlns="http://schemas.openxmlformats.org/spreadsheetml/2006/main">
  <c r="H13" i="1" l="1"/>
  <c r="F13" i="1"/>
  <c r="F15" i="1"/>
  <c r="H15" i="1"/>
  <c r="F17" i="1"/>
  <c r="H17" i="1"/>
  <c r="F18" i="1"/>
  <c r="H18" i="1"/>
  <c r="F19" i="1"/>
  <c r="H19" i="1"/>
  <c r="F20" i="1"/>
  <c r="H20" i="1"/>
  <c r="I19" i="1" l="1"/>
  <c r="I13" i="1"/>
  <c r="I18" i="1"/>
  <c r="I17" i="1"/>
  <c r="I15" i="1"/>
  <c r="I20" i="1"/>
  <c r="I24" i="1"/>
  <c r="I25" i="1" l="1"/>
  <c r="I26" i="1" s="1"/>
  <c r="C15" i="3" l="1"/>
  <c r="C20" i="3" s="1"/>
  <c r="E13" i="2"/>
  <c r="C22" i="3" l="1"/>
  <c r="E23" i="2" l="1"/>
</calcChain>
</file>

<file path=xl/sharedStrings.xml><?xml version="1.0" encoding="utf-8"?>
<sst xmlns="http://schemas.openxmlformats.org/spreadsheetml/2006/main" count="109" uniqueCount="76">
  <si>
    <t>แบบแสดงรายการ ปริมาณงาน และราคา</t>
  </si>
  <si>
    <t>คำนวณราคากลาง</t>
  </si>
  <si>
    <t>แบบเลขที่</t>
  </si>
  <si>
    <t>เมื่อวันที่</t>
  </si>
  <si>
    <t>เดือน</t>
  </si>
  <si>
    <t>พ.ศ.</t>
  </si>
  <si>
    <t>รายการ</t>
  </si>
  <si>
    <t>จำนวน</t>
  </si>
  <si>
    <t>หน่วย</t>
  </si>
  <si>
    <t>ค่าวัสดุ</t>
  </si>
  <si>
    <t>รวมค่าวัสดุและแรงงาน</t>
  </si>
  <si>
    <t>หมายเหตุ</t>
  </si>
  <si>
    <t>หน่วย : บาท</t>
  </si>
  <si>
    <t>ราคาต่อหน่วย</t>
  </si>
  <si>
    <t>จำนวนเงิน</t>
  </si>
  <si>
    <t>ลำดับที่</t>
  </si>
  <si>
    <t>ค่างานต้นทุน</t>
  </si>
  <si>
    <t>Factor F</t>
  </si>
  <si>
    <t>ค่าก่อสร้าง</t>
  </si>
  <si>
    <t>แบบ ปร. 5 (ก)</t>
  </si>
  <si>
    <t>แบบสรุปค่าก่อสร้าง</t>
  </si>
  <si>
    <t>แบบ ปร. 4     ที่แนบ     มีจำนวน</t>
  </si>
  <si>
    <t>เงื่อนไขการใช้ตาราง Factor F</t>
  </si>
  <si>
    <t>รวมค่าก่อสร้าง</t>
  </si>
  <si>
    <t>.....................................................</t>
  </si>
  <si>
    <t>ประธานกรรมการกำหนดราคากลาง</t>
  </si>
  <si>
    <t>(.................................................)</t>
  </si>
  <si>
    <t>กรรมการกำหนดราคากลาง</t>
  </si>
  <si>
    <r>
      <rPr>
        <b/>
        <sz val="12"/>
        <color theme="1"/>
        <rFont val="Angsana New"/>
        <family val="1"/>
      </rPr>
      <t xml:space="preserve">หมายเหตุ </t>
    </r>
    <r>
      <rPr>
        <sz val="12"/>
        <color theme="1"/>
        <rFont val="Angsana New"/>
        <family val="1"/>
      </rPr>
      <t xml:space="preserve">    แบบฟอร์มนี้สามารถปรับปรุงและเปลี่ยนแปลงได้ตามความเหมาะสมและสอดคล้องกับโครงการ/งานก่อสร้างที่คำนวณราคากลาง</t>
    </r>
  </si>
  <si>
    <t>ค่าแรงงาน</t>
  </si>
  <si>
    <t>รวมค่าก่อสร้างทั้งโครงการ/งานก่อสร้าง</t>
  </si>
  <si>
    <t>สรุป</t>
  </si>
  <si>
    <t>แบบสรุปราคากลางงานก่อสร้างอาคาร</t>
  </si>
  <si>
    <t xml:space="preserve">แบบ  ปร. 4  และ  ปร. 5    ที่แนบ      มีจำนวน                                             ชุด     </t>
  </si>
  <si>
    <t>.....................................................                                                             .....................................................</t>
  </si>
  <si>
    <t>(.................................................)                                                              (.................................................)</t>
  </si>
  <si>
    <t>กรรมการกำหนดราคากลาง                                                                              กรรมการกำหนดราคากลาง</t>
  </si>
  <si>
    <t>สถานที่ก่อสร้าง มหาวิทยาลัยราชภัฏบ้านสมเด็จเจ้าพระยา</t>
  </si>
  <si>
    <t>ตร.ม.</t>
  </si>
  <si>
    <t>แบบ ปร. 4 แผ่นที่ ..........1/..........</t>
  </si>
  <si>
    <t>หน่วยงานเจ้าของโครงการ/งานก่อสร้าง กองอาคารสถานที่และสิ่งแวดล้อม</t>
  </si>
  <si>
    <t>เดือน ตุลาคม</t>
  </si>
  <si>
    <t>พ.ศ. 2557</t>
  </si>
  <si>
    <t>เงินล่วงหน้าจ่าย...........0.........%</t>
  </si>
  <si>
    <t>เงินประกันผลงานหัก......0.......%</t>
  </si>
  <si>
    <t>ดอกเบี้ยเงินกู้............0............%</t>
  </si>
  <si>
    <t>ภาษีมูลค่าเพิ่ม..........0............%</t>
  </si>
  <si>
    <t>รวมราคางาน</t>
  </si>
  <si>
    <t>ชื่อโครงการ/งานก่อสร้าง ปรับปรุงลานอเนกประสงค์บริเวณด้านหน้าอาคาร</t>
  </si>
  <si>
    <t>คำนวนราคากลาง  เมื่อวันที่ 20</t>
  </si>
  <si>
    <t>5 หน้า</t>
  </si>
  <si>
    <t>ขนาดหรือเนื้อที่ของงาน    จำนวน...........600.00...........ตร.ม.</t>
  </si>
  <si>
    <t>Factor F(1.2691)</t>
  </si>
  <si>
    <t>คำนวณราคากลาง  เมื่อวันที่  20                        เดือน ตุลาคม</t>
  </si>
  <si>
    <t>กลุ่มงาน/งาน สิ่งแวดล้อมและภูมิทัศน์</t>
  </si>
  <si>
    <t>กลุ่มงาน...สิ่งแวดล้อมและภูมิทัศน์...</t>
  </si>
  <si>
    <t xml:space="preserve">                 ...................หมวดงานระบบไฟฟ้า.....................</t>
  </si>
  <si>
    <t>ราคากลาง  (..........สี่ล้านเก้าแสนเก้าหมื่นเก้าพันหกร้อยเก้าสิบสี่บาทสามสิบสามสตางค์.............)</t>
  </si>
  <si>
    <t xml:space="preserve">                 ......................หมวดงานภูมิทัศน์........................</t>
  </si>
  <si>
    <t>เฉลี่ย.....................8,332.82..............บาท/ตร.ม.</t>
  </si>
  <si>
    <t>แบบ ปร. 6 แผ่นที่ .....1..../..........</t>
  </si>
  <si>
    <t>กลุ่มงาน/งาน ก่อสร้าง</t>
  </si>
  <si>
    <t>รวมหมวด 1-5</t>
  </si>
  <si>
    <t>ดูแบบก่อสร้าง</t>
  </si>
  <si>
    <t>เมตร</t>
  </si>
  <si>
    <t>ชื่อโครงการ/งานก่อสร้าง หลังคาหลังอาคารครุศาสตร์</t>
  </si>
  <si>
    <t>สรุปงานก่อสร้าง</t>
  </si>
  <si>
    <t>งานรางน้ำสแตนเลส</t>
  </si>
  <si>
    <t>งาน Alum.Flashing ตัว L</t>
  </si>
  <si>
    <t>Factor F(1.2726)</t>
  </si>
  <si>
    <t>งานท่อ PVC Dia. 4" class 8.5 ระบายน้ำฝน</t>
  </si>
  <si>
    <t>งานท่อ PVC Dia. 6" class 8.5 ระบายน้ำฝน</t>
  </si>
  <si>
    <t>งานทำโครงสร้างเหล็กรับหลังคาขนาดตามรูปแบบรายการ</t>
  </si>
  <si>
    <t xml:space="preserve">งานทำวัสดุหลังคาเมทัลชีท (เหล็กรีดลอน) </t>
  </si>
  <si>
    <t>เมษายน</t>
  </si>
  <si>
    <t>หนาไม่น้อยกว่า  0.4 มม. ชนิดเคลือบสี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</si>
</sst>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00_-;\-* #,##0.0000_-;_-* &quot;-&quot;????_-;_-@_-"/>
  </numFmts>
  <fonts count="6" x14ac:knownFonts="1"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</font>
    <font>
      <b/>
      <sz val="12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9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horizontal="left"/>
    </xf>
    <xf numFmtId="0" fontId="1" fillId="0" borderId="18" xfId="0" applyFont="1" applyBorder="1"/>
    <xf numFmtId="0" fontId="1" fillId="0" borderId="15" xfId="0" applyFont="1" applyBorder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right"/>
    </xf>
    <xf numFmtId="0" fontId="1" fillId="0" borderId="20" xfId="0" applyFont="1" applyBorder="1"/>
    <xf numFmtId="0" fontId="1" fillId="0" borderId="9" xfId="0" applyFont="1" applyBorder="1" applyAlignment="1">
      <alignment horizontal="center" vertical="center"/>
    </xf>
    <xf numFmtId="0" fontId="1" fillId="0" borderId="4" xfId="0" applyFont="1" applyBorder="1"/>
    <xf numFmtId="0" fontId="1" fillId="0" borderId="21" xfId="0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9" xfId="0" applyFont="1" applyBorder="1"/>
    <xf numFmtId="0" fontId="1" fillId="0" borderId="29" xfId="0" applyFont="1" applyBorder="1"/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43" fontId="1" fillId="0" borderId="6" xfId="0" applyNumberFormat="1" applyFont="1" applyBorder="1"/>
    <xf numFmtId="2" fontId="1" fillId="0" borderId="6" xfId="0" applyNumberFormat="1" applyFont="1" applyBorder="1" applyAlignment="1">
      <alignment horizontal="right"/>
    </xf>
    <xf numFmtId="43" fontId="1" fillId="0" borderId="9" xfId="0" applyNumberFormat="1" applyFont="1" applyBorder="1"/>
    <xf numFmtId="43" fontId="2" fillId="0" borderId="6" xfId="0" applyNumberFormat="1" applyFont="1" applyBorder="1"/>
    <xf numFmtId="43" fontId="2" fillId="0" borderId="7" xfId="0" applyNumberFormat="1" applyFont="1" applyBorder="1"/>
    <xf numFmtId="187" fontId="1" fillId="0" borderId="9" xfId="0" applyNumberFormat="1" applyFont="1" applyBorder="1"/>
    <xf numFmtId="43" fontId="3" fillId="0" borderId="5" xfId="0" applyNumberFormat="1" applyFont="1" applyBorder="1" applyAlignment="1">
      <alignment vertical="center"/>
    </xf>
    <xf numFmtId="43" fontId="3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3" fontId="3" fillId="0" borderId="6" xfId="0" applyNumberFormat="1" applyFont="1" applyBorder="1"/>
    <xf numFmtId="43" fontId="3" fillId="0" borderId="9" xfId="0" applyNumberFormat="1" applyFont="1" applyBorder="1"/>
    <xf numFmtId="43" fontId="3" fillId="0" borderId="2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3" fontId="2" fillId="0" borderId="9" xfId="0" applyNumberFormat="1" applyFont="1" applyBorder="1"/>
    <xf numFmtId="4" fontId="1" fillId="0" borderId="9" xfId="0" applyNumberFormat="1" applyFont="1" applyBorder="1"/>
    <xf numFmtId="43" fontId="3" fillId="0" borderId="19" xfId="0" applyNumberFormat="1" applyFont="1" applyBorder="1"/>
    <xf numFmtId="2" fontId="1" fillId="0" borderId="9" xfId="0" applyNumberFormat="1" applyFont="1" applyBorder="1"/>
    <xf numFmtId="2" fontId="1" fillId="0" borderId="6" xfId="0" applyNumberFormat="1" applyFont="1" applyBorder="1"/>
    <xf numFmtId="0" fontId="2" fillId="0" borderId="7" xfId="0" applyFont="1" applyFill="1" applyBorder="1" applyAlignment="1">
      <alignment horizontal="center"/>
    </xf>
    <xf numFmtId="43" fontId="1" fillId="0" borderId="7" xfId="0" applyNumberFormat="1" applyFont="1" applyBorder="1"/>
    <xf numFmtId="0" fontId="1" fillId="0" borderId="1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0" borderId="3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abSelected="1" topLeftCell="A10" zoomScale="120" zoomScaleNormal="120" workbookViewId="0">
      <selection activeCell="G13" sqref="G13"/>
    </sheetView>
  </sheetViews>
  <sheetFormatPr defaultRowHeight="18" x14ac:dyDescent="0.4"/>
  <cols>
    <col min="1" max="1" width="5.625" style="1" customWidth="1"/>
    <col min="2" max="2" width="30.625" style="1" customWidth="1"/>
    <col min="3" max="4" width="9" style="1"/>
    <col min="5" max="8" width="9.625" style="1" customWidth="1"/>
    <col min="9" max="10" width="12.625" style="1" customWidth="1"/>
    <col min="11" max="16384" width="9" style="1"/>
  </cols>
  <sheetData>
    <row r="1" spans="1:13" ht="21" x14ac:dyDescent="0.4">
      <c r="I1" s="92" t="s">
        <v>39</v>
      </c>
      <c r="J1" s="92"/>
      <c r="K1" s="6"/>
      <c r="L1" s="6"/>
      <c r="M1" s="6"/>
    </row>
    <row r="2" spans="1:13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7"/>
      <c r="L2" s="7"/>
      <c r="M2" s="7"/>
    </row>
    <row r="3" spans="1:13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7"/>
      <c r="L3" s="7"/>
      <c r="M3" s="7"/>
    </row>
    <row r="4" spans="1:13" x14ac:dyDescent="0.4">
      <c r="A4" s="2" t="s">
        <v>61</v>
      </c>
      <c r="B4" s="2"/>
      <c r="C4" s="2"/>
      <c r="D4" s="2"/>
      <c r="E4" s="2"/>
      <c r="F4" s="2"/>
      <c r="G4" s="2"/>
      <c r="H4" s="2"/>
      <c r="I4" s="2"/>
      <c r="J4" s="2"/>
      <c r="K4" s="6"/>
      <c r="L4" s="6"/>
      <c r="M4" s="6"/>
    </row>
    <row r="5" spans="1:13" x14ac:dyDescent="0.4">
      <c r="A5" s="3" t="s">
        <v>65</v>
      </c>
      <c r="B5" s="3"/>
      <c r="C5" s="3"/>
      <c r="D5" s="3"/>
      <c r="E5" s="3"/>
      <c r="F5" s="3"/>
      <c r="G5" s="3"/>
      <c r="H5" s="3"/>
      <c r="I5" s="3"/>
      <c r="J5" s="3"/>
      <c r="K5" s="6"/>
      <c r="L5" s="6"/>
      <c r="M5" s="6"/>
    </row>
    <row r="6" spans="1:13" x14ac:dyDescent="0.4">
      <c r="A6" s="3" t="s">
        <v>37</v>
      </c>
      <c r="B6" s="3"/>
      <c r="C6" s="3"/>
      <c r="D6" s="3"/>
      <c r="E6" s="3" t="s">
        <v>2</v>
      </c>
      <c r="F6" s="3"/>
      <c r="G6" s="3"/>
      <c r="H6" s="3"/>
      <c r="I6" s="3"/>
      <c r="J6" s="3"/>
      <c r="K6" s="6"/>
      <c r="L6" s="6"/>
      <c r="M6" s="6"/>
    </row>
    <row r="7" spans="1:13" x14ac:dyDescent="0.4">
      <c r="A7" s="3" t="s">
        <v>40</v>
      </c>
      <c r="B7" s="3"/>
      <c r="C7" s="3"/>
      <c r="D7" s="3"/>
      <c r="E7" s="3"/>
      <c r="F7" s="3"/>
      <c r="G7" s="3"/>
      <c r="H7" s="3"/>
      <c r="I7" s="3"/>
      <c r="J7" s="3"/>
      <c r="K7" s="6"/>
      <c r="L7" s="6"/>
      <c r="M7" s="6"/>
    </row>
    <row r="8" spans="1:13" x14ac:dyDescent="0.4">
      <c r="A8" s="3" t="s">
        <v>1</v>
      </c>
      <c r="B8" s="3"/>
      <c r="C8" s="3"/>
      <c r="D8" s="3"/>
      <c r="E8" s="3" t="s">
        <v>3</v>
      </c>
      <c r="F8" s="56">
        <v>8</v>
      </c>
      <c r="G8" s="3" t="s">
        <v>4</v>
      </c>
      <c r="H8" s="56" t="s">
        <v>74</v>
      </c>
      <c r="I8" s="3" t="s">
        <v>5</v>
      </c>
      <c r="J8" s="56">
        <v>2558</v>
      </c>
      <c r="K8" s="6"/>
      <c r="L8" s="6"/>
      <c r="M8" s="6"/>
    </row>
    <row r="9" spans="1:13" ht="18.75" thickBot="1" x14ac:dyDescent="0.45">
      <c r="C9" s="15"/>
      <c r="E9" s="16"/>
      <c r="J9" s="45" t="s">
        <v>12</v>
      </c>
    </row>
    <row r="10" spans="1:13" ht="22.5" customHeight="1" thickTop="1" thickBot="1" x14ac:dyDescent="0.45">
      <c r="A10" s="94" t="s">
        <v>15</v>
      </c>
      <c r="B10" s="94" t="s">
        <v>6</v>
      </c>
      <c r="C10" s="94" t="s">
        <v>7</v>
      </c>
      <c r="D10" s="94" t="s">
        <v>8</v>
      </c>
      <c r="E10" s="96" t="s">
        <v>9</v>
      </c>
      <c r="F10" s="97"/>
      <c r="G10" s="96" t="s">
        <v>29</v>
      </c>
      <c r="H10" s="97"/>
      <c r="I10" s="98" t="s">
        <v>10</v>
      </c>
      <c r="J10" s="94" t="s">
        <v>11</v>
      </c>
      <c r="K10" s="6"/>
      <c r="L10" s="6"/>
      <c r="M10" s="6"/>
    </row>
    <row r="11" spans="1:13" ht="18.75" customHeight="1" thickBot="1" x14ac:dyDescent="0.45">
      <c r="A11" s="95"/>
      <c r="B11" s="95"/>
      <c r="C11" s="95"/>
      <c r="D11" s="95"/>
      <c r="E11" s="9" t="s">
        <v>13</v>
      </c>
      <c r="F11" s="10" t="s">
        <v>14</v>
      </c>
      <c r="G11" s="9" t="s">
        <v>13</v>
      </c>
      <c r="H11" s="10" t="s">
        <v>14</v>
      </c>
      <c r="I11" s="99"/>
      <c r="J11" s="95"/>
      <c r="K11" s="6"/>
      <c r="L11" s="6"/>
      <c r="M11" s="6"/>
    </row>
    <row r="12" spans="1:13" ht="19.5" thickTop="1" thickBot="1" x14ac:dyDescent="0.45">
      <c r="A12" s="59"/>
      <c r="B12" s="64" t="s">
        <v>66</v>
      </c>
      <c r="C12" s="59"/>
      <c r="D12" s="60"/>
      <c r="E12" s="59"/>
      <c r="F12" s="59"/>
      <c r="G12" s="59"/>
      <c r="H12" s="59"/>
      <c r="I12" s="59"/>
      <c r="J12" s="90" t="s">
        <v>63</v>
      </c>
    </row>
    <row r="13" spans="1:13" x14ac:dyDescent="0.4">
      <c r="A13" s="61">
        <v>1</v>
      </c>
      <c r="B13" s="91" t="s">
        <v>72</v>
      </c>
      <c r="C13" s="86"/>
      <c r="D13" s="68" t="s">
        <v>38</v>
      </c>
      <c r="E13" s="70"/>
      <c r="F13" s="70">
        <f t="shared" ref="F13:F15" si="0">C13*E13</f>
        <v>0</v>
      </c>
      <c r="G13" s="84"/>
      <c r="H13" s="70">
        <f t="shared" ref="H13:H15" si="1">C13*G13</f>
        <v>0</v>
      </c>
      <c r="I13" s="70">
        <f>SUM(F13+H13)</f>
        <v>0</v>
      </c>
      <c r="J13" s="57"/>
    </row>
    <row r="14" spans="1:13" x14ac:dyDescent="0.4">
      <c r="A14" s="57"/>
      <c r="B14" s="69"/>
      <c r="C14" s="86"/>
      <c r="D14" s="68"/>
      <c r="E14" s="70"/>
      <c r="F14" s="70"/>
      <c r="G14" s="84"/>
      <c r="H14" s="70"/>
      <c r="I14" s="70"/>
      <c r="J14" s="12"/>
    </row>
    <row r="15" spans="1:13" x14ac:dyDescent="0.4">
      <c r="A15" s="57">
        <v>2</v>
      </c>
      <c r="B15" s="69" t="s">
        <v>73</v>
      </c>
      <c r="C15" s="86"/>
      <c r="D15" s="68" t="s">
        <v>38</v>
      </c>
      <c r="E15" s="70"/>
      <c r="F15" s="70">
        <f t="shared" si="0"/>
        <v>0</v>
      </c>
      <c r="G15" s="84"/>
      <c r="H15" s="70">
        <f t="shared" si="1"/>
        <v>0</v>
      </c>
      <c r="I15" s="70">
        <f t="shared" ref="I15" si="2">SUM(F15+H15)</f>
        <v>0</v>
      </c>
      <c r="J15" s="12"/>
    </row>
    <row r="16" spans="1:13" x14ac:dyDescent="0.4">
      <c r="A16" s="57"/>
      <c r="B16" s="69" t="s">
        <v>75</v>
      </c>
      <c r="C16" s="86"/>
      <c r="D16" s="68"/>
      <c r="E16" s="12"/>
      <c r="F16" s="70"/>
      <c r="G16" s="11"/>
      <c r="H16" s="70"/>
      <c r="I16" s="70"/>
      <c r="J16" s="12"/>
    </row>
    <row r="17" spans="1:10" x14ac:dyDescent="0.4">
      <c r="A17" s="57">
        <v>3</v>
      </c>
      <c r="B17" s="62" t="s">
        <v>67</v>
      </c>
      <c r="C17" s="86"/>
      <c r="D17" s="68" t="s">
        <v>64</v>
      </c>
      <c r="E17" s="70"/>
      <c r="F17" s="70">
        <f t="shared" ref="F17:F20" si="3">C17*E17</f>
        <v>0</v>
      </c>
      <c r="G17" s="84"/>
      <c r="H17" s="70">
        <f t="shared" ref="H17:H20" si="4">C17*G17</f>
        <v>0</v>
      </c>
      <c r="I17" s="70">
        <f t="shared" ref="I17:I20" si="5">SUM(F17+H17)</f>
        <v>0</v>
      </c>
      <c r="J17" s="12"/>
    </row>
    <row r="18" spans="1:10" x14ac:dyDescent="0.4">
      <c r="A18" s="57">
        <v>4</v>
      </c>
      <c r="B18" s="62" t="s">
        <v>68</v>
      </c>
      <c r="C18" s="86"/>
      <c r="D18" s="68" t="s">
        <v>64</v>
      </c>
      <c r="E18" s="70"/>
      <c r="F18" s="70">
        <f t="shared" si="3"/>
        <v>0</v>
      </c>
      <c r="G18" s="84"/>
      <c r="H18" s="70">
        <f t="shared" si="4"/>
        <v>0</v>
      </c>
      <c r="I18" s="70">
        <f t="shared" si="5"/>
        <v>0</v>
      </c>
      <c r="J18" s="12"/>
    </row>
    <row r="19" spans="1:10" x14ac:dyDescent="0.4">
      <c r="A19" s="57">
        <v>5</v>
      </c>
      <c r="B19" s="62" t="s">
        <v>70</v>
      </c>
      <c r="C19" s="87"/>
      <c r="D19" s="68" t="s">
        <v>64</v>
      </c>
      <c r="E19" s="70"/>
      <c r="F19" s="70">
        <f t="shared" si="3"/>
        <v>0</v>
      </c>
      <c r="G19" s="84"/>
      <c r="H19" s="70">
        <f t="shared" si="4"/>
        <v>0</v>
      </c>
      <c r="I19" s="70">
        <f t="shared" si="5"/>
        <v>0</v>
      </c>
      <c r="J19" s="12"/>
    </row>
    <row r="20" spans="1:10" x14ac:dyDescent="0.4">
      <c r="A20" s="57">
        <v>6</v>
      </c>
      <c r="B20" s="62" t="s">
        <v>71</v>
      </c>
      <c r="C20" s="87"/>
      <c r="D20" s="68" t="s">
        <v>64</v>
      </c>
      <c r="E20" s="70"/>
      <c r="F20" s="70">
        <f t="shared" si="3"/>
        <v>0</v>
      </c>
      <c r="G20" s="84"/>
      <c r="H20" s="70">
        <f t="shared" si="4"/>
        <v>0</v>
      </c>
      <c r="I20" s="70">
        <f t="shared" si="5"/>
        <v>0</v>
      </c>
      <c r="J20" s="12"/>
    </row>
    <row r="21" spans="1:10" x14ac:dyDescent="0.4">
      <c r="A21" s="57"/>
      <c r="B21" s="57"/>
      <c r="C21" s="12"/>
      <c r="D21" s="68"/>
      <c r="E21" s="12"/>
      <c r="F21" s="70"/>
      <c r="G21" s="11"/>
      <c r="H21" s="70"/>
      <c r="I21" s="70"/>
      <c r="J21" s="12"/>
    </row>
    <row r="22" spans="1:10" x14ac:dyDescent="0.4">
      <c r="A22" s="57"/>
      <c r="B22" s="63"/>
      <c r="C22" s="12"/>
      <c r="D22" s="66"/>
      <c r="E22" s="12"/>
      <c r="F22" s="12"/>
      <c r="G22" s="12"/>
      <c r="H22" s="12"/>
      <c r="I22" s="12"/>
      <c r="J22" s="12"/>
    </row>
    <row r="23" spans="1:10" x14ac:dyDescent="0.4">
      <c r="A23" s="12"/>
      <c r="B23" s="63"/>
      <c r="C23" s="12"/>
      <c r="D23" s="66"/>
      <c r="E23" s="12"/>
      <c r="F23" s="70"/>
      <c r="G23" s="12"/>
      <c r="H23" s="70"/>
      <c r="I23" s="73"/>
      <c r="J23" s="12"/>
    </row>
    <row r="24" spans="1:10" x14ac:dyDescent="0.4">
      <c r="A24" s="61"/>
      <c r="B24" s="63" t="s">
        <v>62</v>
      </c>
      <c r="C24" s="12"/>
      <c r="D24" s="66"/>
      <c r="E24" s="12"/>
      <c r="F24" s="70"/>
      <c r="G24" s="12"/>
      <c r="H24" s="70"/>
      <c r="I24" s="73">
        <f>SUM(I13:I22)</f>
        <v>0</v>
      </c>
      <c r="J24" s="57"/>
    </row>
    <row r="25" spans="1:10" x14ac:dyDescent="0.4">
      <c r="A25" s="57"/>
      <c r="B25" s="65" t="s">
        <v>69</v>
      </c>
      <c r="C25" s="71"/>
      <c r="D25" s="66"/>
      <c r="E25" s="70"/>
      <c r="F25" s="70"/>
      <c r="G25" s="70"/>
      <c r="H25" s="70"/>
      <c r="I25" s="73">
        <f>SUM(I24)*0.2726</f>
        <v>0</v>
      </c>
      <c r="J25" s="57"/>
    </row>
    <row r="26" spans="1:10" ht="18.75" thickBot="1" x14ac:dyDescent="0.45">
      <c r="A26" s="58"/>
      <c r="B26" s="88" t="s">
        <v>30</v>
      </c>
      <c r="C26" s="13"/>
      <c r="D26" s="67"/>
      <c r="E26" s="13"/>
      <c r="F26" s="89"/>
      <c r="G26" s="13"/>
      <c r="H26" s="89"/>
      <c r="I26" s="74">
        <f>SUM(I24:I25)</f>
        <v>0</v>
      </c>
      <c r="J26" s="13"/>
    </row>
    <row r="36" ht="22.5" customHeight="1" x14ac:dyDescent="0.4"/>
    <row r="37" ht="18.75" customHeight="1" x14ac:dyDescent="0.4"/>
    <row r="62" ht="22.5" customHeight="1" x14ac:dyDescent="0.4"/>
    <row r="63" ht="18.75" customHeight="1" x14ac:dyDescent="0.4"/>
    <row r="88" ht="22.5" customHeight="1" x14ac:dyDescent="0.4"/>
    <row r="89" ht="18.75" customHeight="1" x14ac:dyDescent="0.4"/>
    <row r="114" ht="22.5" customHeight="1" x14ac:dyDescent="0.4"/>
    <row r="115" ht="18.75" customHeight="1" x14ac:dyDescent="0.4"/>
    <row r="140" ht="22.5" customHeight="1" x14ac:dyDescent="0.4"/>
    <row r="141" ht="18.75" customHeight="1" x14ac:dyDescent="0.4"/>
  </sheetData>
  <mergeCells count="10">
    <mergeCell ref="I1:J1"/>
    <mergeCell ref="A2:J2"/>
    <mergeCell ref="A10:A11"/>
    <mergeCell ref="B10:B11"/>
    <mergeCell ref="C10:C11"/>
    <mergeCell ref="D10:D11"/>
    <mergeCell ref="E10:F10"/>
    <mergeCell ref="G10:H10"/>
    <mergeCell ref="I10:I11"/>
    <mergeCell ref="J10:J11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110" zoomScaleNormal="110" workbookViewId="0">
      <selection activeCell="H23" sqref="H23"/>
    </sheetView>
  </sheetViews>
  <sheetFormatPr defaultRowHeight="18" x14ac:dyDescent="0.4"/>
  <cols>
    <col min="1" max="1" width="5.625" style="1" customWidth="1"/>
    <col min="2" max="3" width="20.625" style="1" customWidth="1"/>
    <col min="4" max="4" width="9" style="1"/>
    <col min="5" max="6" width="10.625" style="1" customWidth="1"/>
    <col min="7" max="16384" width="9" style="1"/>
  </cols>
  <sheetData>
    <row r="1" spans="1:6" ht="21" x14ac:dyDescent="0.4">
      <c r="F1" s="25" t="s">
        <v>19</v>
      </c>
    </row>
    <row r="2" spans="1:6" ht="21" x14ac:dyDescent="0.4">
      <c r="C2" s="26" t="s">
        <v>20</v>
      </c>
    </row>
    <row r="4" spans="1:6" x14ac:dyDescent="0.4">
      <c r="A4" s="29" t="s">
        <v>54</v>
      </c>
      <c r="B4" s="29"/>
      <c r="C4" s="29"/>
      <c r="D4" s="29"/>
      <c r="E4" s="29"/>
      <c r="F4" s="29"/>
    </row>
    <row r="5" spans="1:6" x14ac:dyDescent="0.4">
      <c r="A5" s="30" t="s">
        <v>48</v>
      </c>
      <c r="B5" s="30"/>
      <c r="C5" s="30"/>
      <c r="D5" s="30"/>
      <c r="E5" s="30"/>
      <c r="F5" s="30"/>
    </row>
    <row r="6" spans="1:6" x14ac:dyDescent="0.4">
      <c r="A6" s="30" t="s">
        <v>37</v>
      </c>
      <c r="B6" s="30"/>
      <c r="C6" s="30"/>
      <c r="D6" s="30"/>
      <c r="E6" s="30"/>
      <c r="F6" s="30"/>
    </row>
    <row r="7" spans="1:6" x14ac:dyDescent="0.4">
      <c r="A7" s="30" t="s">
        <v>2</v>
      </c>
      <c r="B7" s="30"/>
      <c r="C7" s="30"/>
      <c r="D7" s="30"/>
      <c r="E7" s="30"/>
      <c r="F7" s="30"/>
    </row>
    <row r="8" spans="1:6" x14ac:dyDescent="0.4">
      <c r="A8" s="30" t="s">
        <v>40</v>
      </c>
      <c r="B8" s="30"/>
      <c r="C8" s="30"/>
      <c r="D8" s="30"/>
      <c r="E8" s="30"/>
      <c r="F8" s="30"/>
    </row>
    <row r="9" spans="1:6" x14ac:dyDescent="0.4">
      <c r="A9" s="30" t="s">
        <v>21</v>
      </c>
      <c r="B9" s="30"/>
      <c r="C9" s="4" t="s">
        <v>50</v>
      </c>
      <c r="D9" s="30"/>
      <c r="E9" s="30"/>
      <c r="F9" s="30"/>
    </row>
    <row r="10" spans="1:6" x14ac:dyDescent="0.4">
      <c r="A10" s="29" t="s">
        <v>49</v>
      </c>
      <c r="B10" s="29"/>
      <c r="C10" s="29" t="s">
        <v>41</v>
      </c>
      <c r="D10" s="29" t="s">
        <v>42</v>
      </c>
      <c r="E10" s="29"/>
      <c r="F10" s="29"/>
    </row>
    <row r="11" spans="1:6" ht="18.75" thickBot="1" x14ac:dyDescent="0.45">
      <c r="A11" s="31"/>
      <c r="B11" s="31"/>
      <c r="C11" s="31"/>
      <c r="D11" s="31"/>
      <c r="E11" s="31"/>
      <c r="F11" s="5" t="s">
        <v>12</v>
      </c>
    </row>
    <row r="12" spans="1:6" ht="39.950000000000003" customHeight="1" thickTop="1" thickBot="1" x14ac:dyDescent="0.45">
      <c r="A12" s="27" t="s">
        <v>15</v>
      </c>
      <c r="B12" s="27" t="s">
        <v>6</v>
      </c>
      <c r="C12" s="28" t="s">
        <v>16</v>
      </c>
      <c r="D12" s="28" t="s">
        <v>17</v>
      </c>
      <c r="E12" s="28" t="s">
        <v>18</v>
      </c>
      <c r="F12" s="28" t="s">
        <v>11</v>
      </c>
    </row>
    <row r="13" spans="1:6" ht="18.75" thickTop="1" x14ac:dyDescent="0.4">
      <c r="A13" s="32">
        <v>1</v>
      </c>
      <c r="B13" s="34" t="s">
        <v>55</v>
      </c>
      <c r="C13" s="72">
        <v>3939559</v>
      </c>
      <c r="D13" s="75">
        <v>1.2690999999999999</v>
      </c>
      <c r="E13" s="72">
        <f>C13*1.2691</f>
        <v>4999694.3268999998</v>
      </c>
      <c r="F13" s="11"/>
    </row>
    <row r="14" spans="1:6" x14ac:dyDescent="0.4">
      <c r="A14" s="20"/>
      <c r="B14" s="35"/>
      <c r="C14" s="11"/>
      <c r="D14" s="11"/>
      <c r="E14" s="11"/>
      <c r="F14" s="11"/>
    </row>
    <row r="15" spans="1:6" x14ac:dyDescent="0.4">
      <c r="A15" s="20"/>
      <c r="B15" s="35"/>
      <c r="C15" s="11"/>
      <c r="D15" s="11"/>
      <c r="E15" s="11"/>
      <c r="F15" s="11"/>
    </row>
    <row r="16" spans="1:6" x14ac:dyDescent="0.4">
      <c r="A16" s="20"/>
      <c r="B16" s="35"/>
      <c r="C16" s="11"/>
      <c r="D16" s="11"/>
      <c r="E16" s="72"/>
      <c r="F16" s="11"/>
    </row>
    <row r="17" spans="1:6" x14ac:dyDescent="0.4">
      <c r="A17" s="20"/>
      <c r="B17" s="35"/>
      <c r="C17" s="11"/>
      <c r="D17" s="11"/>
      <c r="E17" s="11"/>
      <c r="F17" s="11"/>
    </row>
    <row r="18" spans="1:6" x14ac:dyDescent="0.4">
      <c r="A18" s="20"/>
      <c r="B18" s="36" t="s">
        <v>22</v>
      </c>
      <c r="C18" s="11"/>
      <c r="D18" s="11"/>
      <c r="E18" s="11"/>
      <c r="F18" s="11"/>
    </row>
    <row r="19" spans="1:6" x14ac:dyDescent="0.4">
      <c r="A19" s="20"/>
      <c r="B19" s="35" t="s">
        <v>43</v>
      </c>
      <c r="C19" s="11"/>
      <c r="D19" s="11"/>
      <c r="E19" s="11"/>
      <c r="F19" s="11"/>
    </row>
    <row r="20" spans="1:6" x14ac:dyDescent="0.4">
      <c r="A20" s="20"/>
      <c r="B20" s="35" t="s">
        <v>44</v>
      </c>
      <c r="C20" s="11"/>
      <c r="D20" s="11"/>
      <c r="E20" s="11"/>
      <c r="F20" s="11"/>
    </row>
    <row r="21" spans="1:6" x14ac:dyDescent="0.4">
      <c r="A21" s="20"/>
      <c r="B21" s="35" t="s">
        <v>45</v>
      </c>
      <c r="C21" s="11"/>
      <c r="D21" s="11"/>
      <c r="E21" s="11"/>
      <c r="F21" s="11"/>
    </row>
    <row r="22" spans="1:6" ht="18.75" thickBot="1" x14ac:dyDescent="0.45">
      <c r="A22" s="33"/>
      <c r="B22" s="37" t="s">
        <v>46</v>
      </c>
      <c r="C22" s="21"/>
      <c r="D22" s="21"/>
      <c r="E22" s="21"/>
      <c r="F22" s="21"/>
    </row>
    <row r="23" spans="1:6" ht="22.5" thickTop="1" thickBot="1" x14ac:dyDescent="0.45">
      <c r="A23" s="6"/>
      <c r="C23" s="100" t="s">
        <v>23</v>
      </c>
      <c r="D23" s="101"/>
      <c r="E23" s="83">
        <f>SUM(E13:E16)</f>
        <v>4999694.3268999998</v>
      </c>
      <c r="F23" s="22"/>
    </row>
    <row r="24" spans="1:6" ht="18.75" thickTop="1" x14ac:dyDescent="0.4">
      <c r="C24" s="18"/>
      <c r="D24" s="18"/>
      <c r="E24" s="19"/>
    </row>
    <row r="26" spans="1:6" ht="21" x14ac:dyDescent="0.4">
      <c r="A26" s="102" t="s">
        <v>51</v>
      </c>
      <c r="B26" s="102"/>
      <c r="C26" s="102"/>
      <c r="D26" s="102" t="s">
        <v>59</v>
      </c>
      <c r="E26" s="102"/>
      <c r="F26" s="102"/>
    </row>
    <row r="27" spans="1:6" x14ac:dyDescent="0.4">
      <c r="A27" s="8"/>
      <c r="B27" s="8"/>
      <c r="C27" s="8"/>
      <c r="D27" s="14"/>
      <c r="E27" s="14"/>
      <c r="F27" s="14"/>
    </row>
    <row r="29" spans="1:6" x14ac:dyDescent="0.4">
      <c r="A29" s="103" t="s">
        <v>24</v>
      </c>
      <c r="B29" s="103"/>
      <c r="C29" s="103"/>
      <c r="D29" s="103"/>
      <c r="E29" s="103"/>
      <c r="F29" s="103"/>
    </row>
    <row r="30" spans="1:6" x14ac:dyDescent="0.4">
      <c r="A30" s="103" t="s">
        <v>26</v>
      </c>
      <c r="B30" s="103"/>
      <c r="C30" s="103"/>
      <c r="D30" s="103"/>
      <c r="E30" s="103"/>
      <c r="F30" s="103"/>
    </row>
    <row r="31" spans="1:6" x14ac:dyDescent="0.4">
      <c r="A31" s="103" t="s">
        <v>25</v>
      </c>
      <c r="B31" s="103"/>
      <c r="C31" s="103"/>
      <c r="D31" s="103"/>
      <c r="E31" s="103"/>
      <c r="F31" s="103"/>
    </row>
    <row r="32" spans="1:6" x14ac:dyDescent="0.4">
      <c r="A32" s="5"/>
      <c r="B32" s="5"/>
      <c r="C32" s="5"/>
      <c r="D32" s="5"/>
      <c r="E32" s="5"/>
      <c r="F32" s="5"/>
    </row>
    <row r="33" spans="1:6" x14ac:dyDescent="0.4">
      <c r="A33" s="103" t="s">
        <v>24</v>
      </c>
      <c r="B33" s="103"/>
      <c r="D33" s="103" t="s">
        <v>24</v>
      </c>
      <c r="E33" s="103"/>
      <c r="F33" s="103"/>
    </row>
    <row r="34" spans="1:6" x14ac:dyDescent="0.4">
      <c r="A34" s="103" t="s">
        <v>26</v>
      </c>
      <c r="B34" s="103"/>
      <c r="D34" s="103" t="s">
        <v>26</v>
      </c>
      <c r="E34" s="103"/>
      <c r="F34" s="103"/>
    </row>
    <row r="35" spans="1:6" x14ac:dyDescent="0.4">
      <c r="A35" s="103" t="s">
        <v>27</v>
      </c>
      <c r="B35" s="103"/>
      <c r="D35" s="103" t="s">
        <v>27</v>
      </c>
      <c r="E35" s="103"/>
      <c r="F35" s="103"/>
    </row>
    <row r="36" spans="1:6" x14ac:dyDescent="0.4">
      <c r="A36" s="103" t="s">
        <v>24</v>
      </c>
      <c r="B36" s="103"/>
      <c r="C36" s="103"/>
      <c r="D36" s="103"/>
      <c r="E36" s="103"/>
      <c r="F36" s="103"/>
    </row>
    <row r="37" spans="1:6" x14ac:dyDescent="0.4">
      <c r="A37" s="5"/>
      <c r="B37" s="5"/>
      <c r="C37" s="5"/>
      <c r="D37" s="5"/>
      <c r="E37" s="5"/>
      <c r="F37" s="5"/>
    </row>
    <row r="39" spans="1:6" x14ac:dyDescent="0.4">
      <c r="A39" s="104" t="s">
        <v>28</v>
      </c>
      <c r="B39" s="104"/>
      <c r="C39" s="104"/>
      <c r="D39" s="104"/>
      <c r="E39" s="104"/>
      <c r="F39" s="104"/>
    </row>
    <row r="40" spans="1:6" x14ac:dyDescent="0.4">
      <c r="A40" s="6"/>
      <c r="B40" s="6"/>
      <c r="C40" s="6"/>
      <c r="D40" s="6"/>
      <c r="E40" s="6"/>
      <c r="F40" s="6"/>
    </row>
    <row r="41" spans="1:6" x14ac:dyDescent="0.4">
      <c r="A41" s="6"/>
      <c r="B41" s="6"/>
      <c r="C41" s="6"/>
      <c r="D41" s="6"/>
      <c r="E41" s="6"/>
      <c r="F41" s="6"/>
    </row>
  </sheetData>
  <mergeCells count="14">
    <mergeCell ref="C23:D23"/>
    <mergeCell ref="A26:C26"/>
    <mergeCell ref="D26:F26"/>
    <mergeCell ref="A36:F36"/>
    <mergeCell ref="A39:F39"/>
    <mergeCell ref="A29:F29"/>
    <mergeCell ref="A30:F30"/>
    <mergeCell ref="A31:F31"/>
    <mergeCell ref="A33:B33"/>
    <mergeCell ref="A34:B34"/>
    <mergeCell ref="A35:B35"/>
    <mergeCell ref="D33:F33"/>
    <mergeCell ref="D34:F34"/>
    <mergeCell ref="D35:F35"/>
  </mergeCells>
  <pageMargins left="0.98425196850393704" right="0.19685039370078741" top="0.74803149606299213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B22" sqref="B22"/>
    </sheetView>
  </sheetViews>
  <sheetFormatPr defaultRowHeight="21" x14ac:dyDescent="0.45"/>
  <cols>
    <col min="1" max="1" width="5.625" style="23" customWidth="1"/>
    <col min="2" max="2" width="40.625" style="23" customWidth="1"/>
    <col min="3" max="4" width="15.625" style="23" customWidth="1"/>
    <col min="5" max="16384" width="9" style="23"/>
  </cols>
  <sheetData>
    <row r="1" spans="1:5" x14ac:dyDescent="0.45">
      <c r="A1" s="38"/>
      <c r="B1" s="38"/>
      <c r="C1" s="109" t="s">
        <v>60</v>
      </c>
      <c r="D1" s="109"/>
      <c r="E1" s="24"/>
    </row>
    <row r="2" spans="1:5" x14ac:dyDescent="0.45">
      <c r="A2" s="102" t="s">
        <v>32</v>
      </c>
      <c r="B2" s="102"/>
      <c r="C2" s="102"/>
      <c r="D2" s="102"/>
    </row>
    <row r="3" spans="1:5" x14ac:dyDescent="0.45">
      <c r="A3" s="38"/>
      <c r="B3" s="38"/>
      <c r="C3" s="38"/>
      <c r="D3" s="38"/>
    </row>
    <row r="4" spans="1:5" x14ac:dyDescent="0.45">
      <c r="A4" s="110" t="s">
        <v>48</v>
      </c>
      <c r="B4" s="110"/>
      <c r="C4" s="110"/>
      <c r="D4" s="110"/>
    </row>
    <row r="5" spans="1:5" x14ac:dyDescent="0.45">
      <c r="A5" s="111" t="s">
        <v>37</v>
      </c>
      <c r="B5" s="111"/>
      <c r="C5" s="111"/>
      <c r="D5" s="111"/>
    </row>
    <row r="6" spans="1:5" x14ac:dyDescent="0.45">
      <c r="A6" s="111" t="s">
        <v>2</v>
      </c>
      <c r="B6" s="111"/>
      <c r="C6" s="111"/>
      <c r="D6" s="111"/>
    </row>
    <row r="7" spans="1:5" x14ac:dyDescent="0.45">
      <c r="A7" s="30" t="s">
        <v>40</v>
      </c>
      <c r="B7" s="30"/>
      <c r="C7" s="30"/>
      <c r="D7" s="30"/>
    </row>
    <row r="8" spans="1:5" x14ac:dyDescent="0.45">
      <c r="A8" s="30" t="s">
        <v>33</v>
      </c>
      <c r="B8" s="30"/>
      <c r="C8" s="30"/>
      <c r="D8" s="30"/>
    </row>
    <row r="9" spans="1:5" x14ac:dyDescent="0.45">
      <c r="A9" s="30" t="s">
        <v>53</v>
      </c>
      <c r="B9" s="30"/>
      <c r="C9" s="30" t="s">
        <v>42</v>
      </c>
      <c r="D9" s="30"/>
    </row>
    <row r="10" spans="1:5" ht="21.75" thickBot="1" x14ac:dyDescent="0.5">
      <c r="A10" s="38"/>
      <c r="B10" s="46"/>
      <c r="C10" s="46"/>
      <c r="D10" s="26" t="s">
        <v>12</v>
      </c>
    </row>
    <row r="11" spans="1:5" ht="30" customHeight="1" thickTop="1" thickBot="1" x14ac:dyDescent="0.5">
      <c r="A11" s="28" t="s">
        <v>15</v>
      </c>
      <c r="B11" s="41" t="s">
        <v>6</v>
      </c>
      <c r="C11" s="41" t="s">
        <v>18</v>
      </c>
      <c r="D11" s="28" t="s">
        <v>11</v>
      </c>
    </row>
    <row r="12" spans="1:5" ht="21.75" thickTop="1" x14ac:dyDescent="0.45">
      <c r="A12" s="82">
        <v>1</v>
      </c>
      <c r="B12" s="43" t="s">
        <v>58</v>
      </c>
      <c r="C12" s="76">
        <v>3384286</v>
      </c>
      <c r="D12" s="47"/>
    </row>
    <row r="13" spans="1:5" x14ac:dyDescent="0.45">
      <c r="A13" s="39">
        <v>2</v>
      </c>
      <c r="B13" s="40" t="s">
        <v>56</v>
      </c>
      <c r="C13" s="77">
        <v>555273</v>
      </c>
      <c r="D13" s="48"/>
    </row>
    <row r="14" spans="1:5" x14ac:dyDescent="0.45">
      <c r="A14" s="39"/>
      <c r="B14" s="40"/>
      <c r="C14" s="77"/>
      <c r="D14" s="48"/>
    </row>
    <row r="15" spans="1:5" x14ac:dyDescent="0.45">
      <c r="A15" s="39"/>
      <c r="B15" s="39" t="s">
        <v>47</v>
      </c>
      <c r="C15" s="79">
        <f>SUM(C12:C14)</f>
        <v>3939559</v>
      </c>
      <c r="D15" s="48"/>
    </row>
    <row r="16" spans="1:5" x14ac:dyDescent="0.45">
      <c r="A16" s="44"/>
      <c r="B16" s="39"/>
      <c r="C16" s="77"/>
      <c r="D16" s="48"/>
    </row>
    <row r="17" spans="1:6" x14ac:dyDescent="0.45">
      <c r="A17" s="39"/>
      <c r="B17" s="39"/>
      <c r="C17" s="79"/>
      <c r="D17" s="48"/>
    </row>
    <row r="18" spans="1:6" x14ac:dyDescent="0.45">
      <c r="A18" s="39"/>
      <c r="B18" s="40"/>
      <c r="C18" s="78"/>
      <c r="D18" s="48"/>
    </row>
    <row r="19" spans="1:6" x14ac:dyDescent="0.45">
      <c r="A19" s="39"/>
      <c r="B19" s="40"/>
      <c r="C19" s="40"/>
      <c r="D19" s="48"/>
    </row>
    <row r="20" spans="1:6" x14ac:dyDescent="0.45">
      <c r="A20" s="39"/>
      <c r="B20" s="39" t="s">
        <v>52</v>
      </c>
      <c r="C20" s="80">
        <f>C15*0.2691</f>
        <v>1060135.3269</v>
      </c>
      <c r="D20" s="48"/>
    </row>
    <row r="21" spans="1:6" ht="21.75" thickBot="1" x14ac:dyDescent="0.5">
      <c r="A21" s="42"/>
      <c r="B21" s="42"/>
      <c r="C21" s="81"/>
      <c r="D21" s="49"/>
    </row>
    <row r="22" spans="1:6" ht="22.5" thickTop="1" thickBot="1" x14ac:dyDescent="0.5">
      <c r="A22" s="94" t="s">
        <v>31</v>
      </c>
      <c r="B22" s="27" t="s">
        <v>30</v>
      </c>
      <c r="C22" s="85">
        <f>SUM(C15:C20)</f>
        <v>4999694.3268999998</v>
      </c>
      <c r="D22" s="50"/>
    </row>
    <row r="23" spans="1:6" ht="21.75" thickBot="1" x14ac:dyDescent="0.5">
      <c r="A23" s="108"/>
      <c r="B23" s="41"/>
      <c r="C23" s="51"/>
      <c r="D23" s="55"/>
    </row>
    <row r="24" spans="1:6" s="54" customFormat="1" ht="39.950000000000003" customHeight="1" thickTop="1" thickBot="1" x14ac:dyDescent="0.25">
      <c r="A24" s="95"/>
      <c r="B24" s="105" t="s">
        <v>57</v>
      </c>
      <c r="C24" s="106"/>
      <c r="D24" s="107"/>
    </row>
    <row r="25" spans="1:6" ht="21.75" thickTop="1" x14ac:dyDescent="0.45">
      <c r="A25" s="52"/>
      <c r="B25" s="38"/>
      <c r="C25" s="38"/>
      <c r="D25" s="38"/>
    </row>
    <row r="26" spans="1:6" x14ac:dyDescent="0.45">
      <c r="A26" s="53"/>
      <c r="B26" s="38"/>
      <c r="C26" s="38"/>
      <c r="D26" s="38"/>
    </row>
    <row r="27" spans="1:6" x14ac:dyDescent="0.45">
      <c r="A27" s="103" t="s">
        <v>24</v>
      </c>
      <c r="B27" s="103"/>
      <c r="C27" s="103"/>
      <c r="D27" s="103"/>
      <c r="E27" s="17"/>
      <c r="F27" s="17"/>
    </row>
    <row r="28" spans="1:6" x14ac:dyDescent="0.45">
      <c r="A28" s="103" t="s">
        <v>26</v>
      </c>
      <c r="B28" s="103"/>
      <c r="C28" s="103"/>
      <c r="D28" s="103"/>
      <c r="E28" s="17"/>
      <c r="F28" s="17"/>
    </row>
    <row r="29" spans="1:6" x14ac:dyDescent="0.45">
      <c r="A29" s="103" t="s">
        <v>25</v>
      </c>
      <c r="B29" s="103"/>
      <c r="C29" s="103"/>
      <c r="D29" s="103"/>
      <c r="E29" s="17"/>
      <c r="F29" s="17"/>
    </row>
    <row r="30" spans="1:6" x14ac:dyDescent="0.45">
      <c r="A30" s="103" t="s">
        <v>34</v>
      </c>
      <c r="B30" s="103"/>
      <c r="C30" s="103"/>
      <c r="D30" s="103"/>
      <c r="E30" s="17"/>
      <c r="F30" s="17"/>
    </row>
    <row r="31" spans="1:6" x14ac:dyDescent="0.45">
      <c r="A31" s="103" t="s">
        <v>35</v>
      </c>
      <c r="B31" s="103"/>
      <c r="C31" s="103"/>
      <c r="D31" s="103"/>
      <c r="E31" s="17"/>
      <c r="F31" s="17"/>
    </row>
    <row r="32" spans="1:6" x14ac:dyDescent="0.45">
      <c r="A32" s="103" t="s">
        <v>36</v>
      </c>
      <c r="B32" s="103"/>
      <c r="C32" s="103"/>
      <c r="D32" s="103"/>
      <c r="E32" s="17"/>
      <c r="F32" s="17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7"/>
      <c r="C34" s="17"/>
      <c r="D34" s="17"/>
      <c r="E34" s="17"/>
      <c r="F34" s="17"/>
    </row>
  </sheetData>
  <mergeCells count="13">
    <mergeCell ref="B24:D24"/>
    <mergeCell ref="A22:A24"/>
    <mergeCell ref="C1:D1"/>
    <mergeCell ref="A2:D2"/>
    <mergeCell ref="A4:D4"/>
    <mergeCell ref="A5:D5"/>
    <mergeCell ref="A6:D6"/>
    <mergeCell ref="A31:D31"/>
    <mergeCell ref="A32:D32"/>
    <mergeCell ref="A30:D30"/>
    <mergeCell ref="A27:D27"/>
    <mergeCell ref="A28:D28"/>
    <mergeCell ref="A29:D29"/>
  </mergeCells>
  <pageMargins left="0.98425196850393704" right="0.19685039370078741" top="0.7480314960629921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ปร.4(ภูมิทัศน์)</vt:lpstr>
      <vt:lpstr>ปร.5</vt:lpstr>
      <vt:lpstr>ปร.6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ICT-17</cp:lastModifiedBy>
  <cp:lastPrinted>2015-04-08T08:04:26Z</cp:lastPrinted>
  <dcterms:created xsi:type="dcterms:W3CDTF">2014-08-19T09:10:01Z</dcterms:created>
  <dcterms:modified xsi:type="dcterms:W3CDTF">2016-11-21T04:10:40Z</dcterms:modified>
</cp:coreProperties>
</file>